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C:\Users\Liam Spencer\Downloads\"/>
    </mc:Choice>
  </mc:AlternateContent>
  <xr:revisionPtr revIDLastSave="0" documentId="13_ncr:1_{19C5E478-AC63-45F6-AA1A-E9CADFFADD19}" xr6:coauthVersionLast="47" xr6:coauthVersionMax="47" xr10:uidLastSave="{00000000-0000-0000-0000-000000000000}"/>
  <workbookProtection workbookAlgorithmName="SHA-512" workbookHashValue="z42DtQsfR80TjiqEEXSqNkyRdBxATiWasvyc0y8tEwPUFz8XxzZMG82jt2M8xiW2yisK/YTlpngZbcE5HKTKjQ==" workbookSaltValue="XghoSAoF2/zm0edWZQHDxQ==" workbookSpinCount="100000" lockStructure="1"/>
  <bookViews>
    <workbookView xWindow="-120" yWindow="-120" windowWidth="29040" windowHeight="15720" xr2:uid="{00000000-000D-0000-FFFF-FFFF00000000}"/>
  </bookViews>
  <sheets>
    <sheet name="Sheet1" sheetId="1" r:id="rId1"/>
    <sheet name="Sheet2" sheetId="3" state="hidden" r:id="rId2"/>
  </sheets>
  <definedNames>
    <definedName name="_xlnm._FilterDatabase" localSheetId="0" hidden="1">Sheet1!$B$4:$F$31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1" l="1"/>
  <c r="B31" i="1" s="1"/>
  <c r="F5" i="1" a="1"/>
  <c r="F5" i="1" s="1"/>
  <c r="F31" i="1" l="1"/>
  <c r="F6" i="1" a="1"/>
  <c r="F6" i="1" s="1"/>
  <c r="F7" i="1" a="1"/>
  <c r="F7" i="1" s="1"/>
  <c r="F8" i="1" a="1"/>
  <c r="F8" i="1" s="1"/>
  <c r="F9" i="1" a="1"/>
  <c r="F9" i="1" s="1"/>
  <c r="F14" i="1" l="1" a="1"/>
  <c r="F14" i="1" s="1"/>
  <c r="F12" i="1" a="1"/>
  <c r="F12" i="1" s="1"/>
  <c r="D9" i="1" l="1"/>
  <c r="F19" i="1" a="1"/>
  <c r="F19" i="1" s="1"/>
  <c r="F11" i="1" a="1"/>
  <c r="F11" i="1" s="1"/>
  <c r="F13" i="1" a="1"/>
  <c r="F13" i="1" s="1"/>
  <c r="F16" i="1" a="1"/>
  <c r="F16" i="1" s="1"/>
  <c r="F17" i="1" a="1"/>
  <c r="F17" i="1" s="1"/>
  <c r="F18" i="1" a="1"/>
  <c r="F18" i="1" s="1"/>
  <c r="F21" i="1" a="1"/>
  <c r="F21" i="1" s="1"/>
  <c r="F22" i="1" a="1"/>
  <c r="F22" i="1" s="1"/>
  <c r="F23" i="1" a="1"/>
  <c r="F23" i="1" s="1"/>
  <c r="F24" i="1" a="1"/>
  <c r="F24" i="1" s="1"/>
  <c r="F26" i="1" a="1"/>
  <c r="F26" i="1" s="1"/>
  <c r="F27" i="1" a="1"/>
  <c r="F27" i="1" s="1"/>
  <c r="F28" i="1" a="1"/>
  <c r="F28" i="1" s="1"/>
  <c r="F29" i="1" a="1"/>
  <c r="F29" i="1"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RICHVALUE"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futureMetadata name="XLRICHVALUE" count="1">
    <bk>
      <extLst>
        <ext uri="{3e2802c4-a4d2-4d8b-9148-e3be6c30e623}">
          <xlrd:rvb i="0"/>
        </ext>
      </extLst>
    </bk>
  </futureMetadata>
  <futureMetadata name="XLDAPR" count="1">
    <bk>
      <extLst>
        <ext uri="{bdbb8cdc-fa1e-496e-a857-3c3f30c029c3}">
          <xda:dynamicArrayProperties fDynamic="1" fCollapsed="0"/>
        </ext>
      </extLst>
    </bk>
  </futureMetadata>
  <cellMetadata count="1">
    <bk>
      <rc t="2" v="0"/>
    </bk>
  </cellMetadata>
  <valueMetadata count="1">
    <bk>
      <rc t="1" v="0"/>
    </bk>
  </valueMetadata>
</metadata>
</file>

<file path=xl/sharedStrings.xml><?xml version="1.0" encoding="utf-8"?>
<sst xmlns="http://schemas.openxmlformats.org/spreadsheetml/2006/main" count="204" uniqueCount="109">
  <si>
    <t>Category</t>
  </si>
  <si>
    <t>Checkpoint</t>
  </si>
  <si>
    <t>Regulatory Reference</t>
  </si>
  <si>
    <t>General Regulatory Preparedness</t>
  </si>
  <si>
    <t>Technical Documentation (Annex II &amp; III)</t>
  </si>
  <si>
    <t>Clinical Evaluation &amp; PMS Planning</t>
  </si>
  <si>
    <t>QMS Alignment (ISO 13485 + MDR Requirements)</t>
  </si>
  <si>
    <t>Labeling, UDI &amp; EUDAMED</t>
  </si>
  <si>
    <t>Have you determined the correct device classification (Class I, IIa, IIb, III)?</t>
  </si>
  <si>
    <t>Is your intended purpose clearly defined and aligned across all documents?</t>
  </si>
  <si>
    <t>Have you appointed a PRRC (Person Responsible for Regulatory Compliance)?</t>
  </si>
  <si>
    <t>Have you identified your conformity assessment route?</t>
  </si>
  <si>
    <t>Is your device description section complete with variants, accessories, and UDI?</t>
  </si>
  <si>
    <t>Are your design and manufacturing processes fully documented and traceable?</t>
  </si>
  <si>
    <t>Is your Clinical Evaluation Report (CER) compliant with Annex XIV &amp; MDCG 2020-13?</t>
  </si>
  <si>
    <t>Have you completed a robust literature review or clinical investigation (if required)?</t>
  </si>
  <si>
    <t>Is a PMCF Plan prepared and justified?</t>
  </si>
  <si>
    <t>Is your ISO 13485:2016 certificate up-to-date and includes MDR-specific processes?</t>
  </si>
  <si>
    <t>Are roles, responsibilities, and training documented and traceable?</t>
  </si>
  <si>
    <t>Are CAPA, complaints, vigilance, and field safety processes integrated in QMS?</t>
  </si>
  <si>
    <t>Is your supplier control documented and risk-based?</t>
  </si>
  <si>
    <t>Are labels, IFUs, and packaging validated and compliant with MDR Annex I, Section 23?</t>
  </si>
  <si>
    <t>Is Basic UDI-DI assigned and correctly used across all documentation?</t>
  </si>
  <si>
    <t>Are you registered as a manufacturer in EUDAMED (or prepared to do so)?</t>
  </si>
  <si>
    <t>Have you prepared and formatted your SSCP (if Class III or implantable)?</t>
  </si>
  <si>
    <t>MDR Annex VIII</t>
  </si>
  <si>
    <t>MDR Article 2(12), Annex I</t>
  </si>
  <si>
    <t>MDR Article 15</t>
  </si>
  <si>
    <t>MDR Annexes IX–XI</t>
  </si>
  <si>
    <t>Annex II, Section 1</t>
  </si>
  <si>
    <t>Annex I, Chapter I &amp; Annex II</t>
  </si>
  <si>
    <t>Annex II, Section 3</t>
  </si>
  <si>
    <t>Annex II, Section 4.1</t>
  </si>
  <si>
    <t>Annex XIV Part A</t>
  </si>
  <si>
    <t>Annex XIV</t>
  </si>
  <si>
    <t>Annex XIV Part B &amp; MDCG 2020-7</t>
  </si>
  <si>
    <t>Articles 83–86</t>
  </si>
  <si>
    <t>Article 10(9)</t>
  </si>
  <si>
    <t>Annex IX / ISO 13485 Clause 6</t>
  </si>
  <si>
    <t>Annex III / Article 87</t>
  </si>
  <si>
    <t>Annex II, Section 3 / ISO 13485 Clause 7.4</t>
  </si>
  <si>
    <t>Annex I, Chapter III</t>
  </si>
  <si>
    <t>Article 27 / Annex VI Part C</t>
  </si>
  <si>
    <t>Article 29</t>
  </si>
  <si>
    <t>Article 32 / MDCG 2019-9</t>
  </si>
  <si>
    <t>Total Score</t>
  </si>
  <si>
    <t>Recommendation</t>
  </si>
  <si>
    <t>Refer to MDR Annex VIII and identify the classification rule applicable to your device.</t>
  </si>
  <si>
    <t>Double-check classification rule and consult guidance for edge-case interpretation.</t>
  </si>
  <si>
    <t>No action needed – checkpoint completed.</t>
  </si>
  <si>
    <t>Draft a clear, MDR-compliant intended purpose and ensure alignment across all documents.</t>
  </si>
  <si>
    <t>Ensure intended purpose is fully aligned with labelling, IFU, CER, and PMCF.</t>
  </si>
  <si>
    <t>Identify a qualified internal or external person per Article 15 and start documentation.</t>
  </si>
  <si>
    <t>Finalize PRRC appointment with documented roles and QMS responsibilities.</t>
  </si>
  <si>
    <t>Confirm NB requirements for selected conformity route; document rationale.</t>
  </si>
  <si>
    <t>Prepare a complete device description with all variants, accessories, and UDI info.</t>
  </si>
  <si>
    <t>Verify consistency of description across CER, IFU, and Declaration of Conformity.</t>
  </si>
  <si>
    <t>Link risk control measures to benefit-risk data and residual risk statements.</t>
  </si>
  <si>
    <t>Document all manufacturing steps, including suppliers and traceability elements.</t>
  </si>
  <si>
    <t>Add traceability details and ensure alignment with EN ISO 13485 documentation.</t>
  </si>
  <si>
    <t>Review MDCG 2020-13 and Annex XIV; initiate structure for CER.</t>
  </si>
  <si>
    <t>Ensure CER reflects latest guidance and aligns with clinical claims and IFU.</t>
  </si>
  <si>
    <t>Start a documented literature review or clinical plan based on device classification.</t>
  </si>
  <si>
    <t>Ensure review protocol is systematic and includes current clinical data.</t>
  </si>
  <si>
    <t>Assess need for PMCF and prepare plan or justification accordingly.</t>
  </si>
  <si>
    <t>Refine PMCF objectives, methodology, and link to PMS and CER.</t>
  </si>
  <si>
    <t>Are your PMS Plan and PSUR/SSCP aligned with Article 83 and Article 86-87?</t>
  </si>
  <si>
    <t>Draft a PMS plan with key metrics and define PSUR/SSCP requirements.</t>
  </si>
  <si>
    <t>Ensure PMS plan covers all post-market data sources and report intervals.</t>
  </si>
  <si>
    <t>Begin ISO 13485 implementation or initiate recertification with MDR updates.</t>
  </si>
  <si>
    <t>Verify certificate scope includes MDR processes and required jurisdictions.</t>
  </si>
  <si>
    <t>Define RA/QA roles, map training needs, and create traceability matrix.</t>
  </si>
  <si>
    <t>Link training records to competencies and maintain audit readiness.</t>
  </si>
  <si>
    <t>Develop CAPA, vigilance, FSCA procedures as part of QMS structure.</t>
  </si>
  <si>
    <t>Integrate vigilance and CAPA into ongoing PMS/QMS feedback loops.</t>
  </si>
  <si>
    <t>Map suppliers, define evaluation criteria, and draft quality agreements.</t>
  </si>
  <si>
    <t>Risk-rank suppliers and include audit records and change notification plans.</t>
  </si>
  <si>
    <t>Draft labelling and IFU to Annex I, Section 23; validate content with users.</t>
  </si>
  <si>
    <t>Run internal validation and UDI review checklist on all labelling assets.</t>
  </si>
  <si>
    <t>Assign a Basic UDI-DI and start preparation for labelling and system integration.</t>
  </si>
  <si>
    <t>Confirm UDI is implemented across labels, EUDAMED, and technical file.</t>
  </si>
  <si>
    <t>Collect data required for EUDAMED registration and initiate SRN application.</t>
  </si>
  <si>
    <t>Verify pending SRN or onboarding documents with NB or competent authority.</t>
  </si>
  <si>
    <t>Verify if SSCP is required; initiate draft using MDCG 2019-9 guidance.</t>
  </si>
  <si>
    <t>Align SSCP with CER claims and test formatting per MDCG recommendations.</t>
  </si>
  <si>
    <t>Begin searching for suitable notified bodies (NB) as soon as possible. Use the NANDO website to identify NB designated for your device type. Also consider price, communication, customer service, NB business processes and timelines in your decision making.</t>
  </si>
  <si>
    <t>Once a NB is selected, arrange a business agreement as soon as possible. Engage early on with the NB to setup any audits.</t>
  </si>
  <si>
    <t>Prepare a GSPR checklist and identify all the criteria relevant to your device. Ensure this checklist references supportive data to facilitate audits.</t>
  </si>
  <si>
    <t xml:space="preserve">Close any gaps in evidence to demonstrate compliance to the GSPR </t>
  </si>
  <si>
    <t>Have you completed your General Safety and Performance Requirements (GSPR) checklist with traceable evidence for supporting each criterion?</t>
  </si>
  <si>
    <t>Are your risk management file, clinical evaluation, and post-market surveillance interlinked?</t>
  </si>
  <si>
    <t>Start ISO 14971 risk assessment and link to clinical, usability data, and PMS data.</t>
  </si>
  <si>
    <t>If applicable, have you engaged with a suitable notified body?</t>
  </si>
  <si>
    <t>Scoring
0/1/2</t>
  </si>
  <si>
    <t>Self-Assessment Tool – Total Score: 0 to 42 (colour-coded)</t>
  </si>
  <si>
    <t xml:space="preserve">MDR Article 52 </t>
  </si>
  <si>
    <t>This tool is for preliminary internal guidance only and does not replace formal regulatory assessment. Consult a qualified expert for CE-marking readiness validation.</t>
  </si>
  <si>
    <t>Preparedness Level</t>
  </si>
  <si>
    <r>
      <rPr>
        <b/>
        <sz val="16"/>
        <color theme="9" tint="-0.249977111117893"/>
        <rFont val="Calibri"/>
        <family val="2"/>
        <scheme val="minor"/>
      </rPr>
      <t>🎯 Scoring System</t>
    </r>
    <r>
      <rPr>
        <sz val="12"/>
        <color theme="1"/>
        <rFont val="Calibri"/>
        <family val="2"/>
        <scheme val="minor"/>
      </rPr>
      <t xml:space="preserve">
</t>
    </r>
    <r>
      <rPr>
        <b/>
        <sz val="14"/>
        <color theme="1"/>
        <rFont val="Calibri"/>
        <family val="2"/>
        <scheme val="minor"/>
      </rPr>
      <t>0 = Not started or missing
1 = In progress or incomplete
2 = Complete and verified/inapplicable</t>
    </r>
  </si>
  <si>
    <t>CE-Mark Planning Checklist - Key Considerations</t>
  </si>
  <si>
    <t>1. General Regulatory Preparedness</t>
  </si>
  <si>
    <t>2. Technical Documentation (Annex I, II &amp; III)</t>
  </si>
  <si>
    <t>3. Clinical Evaluation &amp; PMS Planning</t>
  </si>
  <si>
    <t>4. QMS Alignment (ISO 13485 + MDR Requirements)</t>
  </si>
  <si>
    <t>5. Labeling, UDI &amp; EUDAMED</t>
  </si>
  <si>
    <t>Review Annex IX-XI to determine appropriate conformity route.</t>
  </si>
  <si>
    <t>Are your PMS Plan and PSUR/SSCP aligned with the MDR?</t>
  </si>
  <si>
    <t>Article 31</t>
  </si>
  <si>
    <r>
      <rPr>
        <b/>
        <u/>
        <sz val="16"/>
        <color theme="1"/>
        <rFont val="PT Sans"/>
        <family val="2"/>
      </rPr>
      <t>Disclaimer</t>
    </r>
    <r>
      <rPr>
        <b/>
        <u/>
        <sz val="11"/>
        <color theme="1"/>
        <rFont val="PT Sans"/>
        <family val="2"/>
      </rPr>
      <t>:</t>
    </r>
    <r>
      <rPr>
        <sz val="11"/>
        <color theme="1"/>
        <rFont val="PT Sans"/>
        <family val="2"/>
        <charset val="204"/>
      </rPr>
      <t xml:space="preserve">
</t>
    </r>
    <r>
      <rPr>
        <sz val="11"/>
        <color theme="1"/>
        <rFont val="PT Sans"/>
        <family val="2"/>
      </rPr>
      <t>This checklist is intended for informational and internal planning purposes only. It is not a regulatory validation tool, nor does it constitute a complete assessment of conformity under Regulation (EU) 2017/745. Completion of this checklist does not confirm regulatory compliance or readiness for CE-marking submission.
For a complete and reliable regulatory evaluation, we strongly recommend engaging a qualified regulatory professional. Lumis International GmbH accepts no responsibility for decisions made based on this preliminary tool without formal consultation</t>
    </r>
    <r>
      <rPr>
        <b/>
        <sz val="11"/>
        <color theme="1"/>
        <rFont val="PT Sans"/>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</si>
</sst>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2"/>
      <color theme="1"/>
      <name val="Calibri"/>
      <family val="2"/>
      <scheme val="minor"/>
    </font>
    <font>
      <b/>
      <sz val="12"/>
      <color theme="0"/>
      <name val="Calibri"/>
      <family val="2"/>
      <scheme val="minor"/>
    </font>
    <font>
      <b/>
      <sz val="14"/>
      <color theme="0"/>
      <name val="Calibri"/>
      <family val="2"/>
      <scheme val="minor"/>
    </font>
    <font>
      <sz val="12"/>
      <color theme="1"/>
      <name val="Calibri"/>
      <family val="2"/>
      <scheme val="minor"/>
    </font>
    <font>
      <b/>
      <sz val="14"/>
      <color theme="1"/>
      <name val="Calibri"/>
      <family val="2"/>
      <scheme val="minor"/>
    </font>
    <font>
      <b/>
      <sz val="11"/>
      <color theme="0"/>
      <name val="Calibri"/>
      <family val="2"/>
      <scheme val="minor"/>
    </font>
    <font>
      <sz val="8"/>
      <name val="Calibri"/>
      <family val="2"/>
      <scheme val="minor"/>
    </font>
    <font>
      <b/>
      <sz val="16"/>
      <color theme="9" tint="-0.249977111117893"/>
      <name val="Calibri"/>
      <family val="2"/>
      <scheme val="minor"/>
    </font>
    <font>
      <u/>
      <sz val="11"/>
      <color theme="10"/>
      <name val="Calibri"/>
      <family val="2"/>
      <scheme val="minor"/>
    </font>
    <font>
      <b/>
      <sz val="14"/>
      <color theme="1" tint="0.34998626667073579"/>
      <name val="PT Sans"/>
      <family val="2"/>
      <charset val="204"/>
    </font>
    <font>
      <b/>
      <sz val="10"/>
      <color theme="1" tint="0.499984740745262"/>
      <name val="PT Sans"/>
      <family val="2"/>
      <charset val="204"/>
    </font>
    <font>
      <b/>
      <sz val="14"/>
      <color theme="0"/>
      <name val="PT Sans"/>
      <family val="2"/>
      <charset val="204"/>
    </font>
    <font>
      <sz val="12"/>
      <color theme="1"/>
      <name val="PT Sans"/>
      <family val="2"/>
      <charset val="204"/>
    </font>
    <font>
      <b/>
      <sz val="14"/>
      <color theme="1"/>
      <name val="PT Sans"/>
      <family val="2"/>
      <charset val="204"/>
    </font>
    <font>
      <sz val="11"/>
      <color theme="1"/>
      <name val="PT Sans"/>
      <family val="2"/>
      <charset val="204"/>
    </font>
    <font>
      <b/>
      <sz val="12"/>
      <color theme="0"/>
      <name val="PT Sans"/>
      <family val="2"/>
      <charset val="204"/>
    </font>
    <font>
      <b/>
      <sz val="16"/>
      <color theme="0"/>
      <name val="PT Sans"/>
      <family val="2"/>
      <charset val="204"/>
    </font>
    <font>
      <b/>
      <sz val="22"/>
      <color rgb="FF027D8F"/>
      <name val="PT Sans"/>
      <family val="2"/>
      <charset val="204"/>
    </font>
    <font>
      <b/>
      <sz val="14"/>
      <name val="PT Sans"/>
      <family val="2"/>
      <charset val="204"/>
    </font>
    <font>
      <sz val="11"/>
      <color theme="1"/>
      <name val="PT Sans"/>
      <family val="2"/>
    </font>
    <font>
      <b/>
      <sz val="11"/>
      <color theme="1"/>
      <name val="PT Sans"/>
      <family val="2"/>
    </font>
    <font>
      <b/>
      <u/>
      <sz val="16"/>
      <color theme="1"/>
      <name val="PT Sans"/>
      <family val="2"/>
    </font>
    <font>
      <b/>
      <u/>
      <sz val="11"/>
      <color theme="1"/>
      <name val="PT Sans"/>
      <family val="2"/>
    </font>
  </fonts>
  <fills count="8">
    <fill>
      <patternFill patternType="none"/>
    </fill>
    <fill>
      <patternFill patternType="gray125"/>
    </fill>
    <fill>
      <patternFill patternType="solid">
        <fgColor theme="0"/>
        <bgColor indexed="64"/>
      </patternFill>
    </fill>
    <fill>
      <patternFill patternType="solid">
        <fgColor rgb="FF027D8F"/>
        <bgColor indexed="64"/>
      </patternFill>
    </fill>
    <fill>
      <patternFill patternType="solid">
        <fgColor theme="0" tint="-0.14999847407452621"/>
        <bgColor indexed="64"/>
      </patternFill>
    </fill>
    <fill>
      <patternFill patternType="solid">
        <fgColor rgb="FF027D8F"/>
        <bgColor theme="4"/>
      </patternFill>
    </fill>
    <fill>
      <patternFill patternType="solid">
        <fgColor rgb="FF32C2DA"/>
        <bgColor indexed="64"/>
      </patternFill>
    </fill>
    <fill>
      <patternFill patternType="solid">
        <fgColor rgb="FFBAF5FA"/>
        <bgColor indexed="64"/>
      </patternFill>
    </fill>
  </fills>
  <borders count="32">
    <border>
      <left/>
      <right/>
      <top/>
      <bottom/>
      <diagonal/>
    </border>
    <border>
      <left style="thin">
        <color theme="0" tint="-0.499984740745262"/>
      </left>
      <right style="thin">
        <color theme="0" tint="-0.499984740745262"/>
      </right>
      <top/>
      <bottom style="thin">
        <color theme="0" tint="-0.499984740745262"/>
      </bottom>
      <diagonal/>
    </border>
    <border>
      <left style="medium">
        <color theme="9" tint="-0.249977111117893"/>
      </left>
      <right/>
      <top style="medium">
        <color theme="9" tint="-0.249977111117893"/>
      </top>
      <bottom/>
      <diagonal/>
    </border>
    <border>
      <left/>
      <right/>
      <top style="medium">
        <color theme="9" tint="-0.249977111117893"/>
      </top>
      <bottom/>
      <diagonal/>
    </border>
    <border>
      <left/>
      <right style="medium">
        <color theme="9" tint="-0.249977111117893"/>
      </right>
      <top style="medium">
        <color theme="9" tint="-0.249977111117893"/>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thin">
        <color theme="4"/>
      </left>
      <right/>
      <top style="thin">
        <color theme="4"/>
      </top>
      <bottom/>
      <diagonal/>
    </border>
    <border>
      <left style="thin">
        <color theme="0"/>
      </left>
      <right/>
      <top style="thin">
        <color theme="4"/>
      </top>
      <bottom/>
      <diagonal/>
    </border>
    <border>
      <left style="thin">
        <color theme="0"/>
      </left>
      <right style="thin">
        <color theme="4"/>
      </right>
      <top style="thin">
        <color theme="4"/>
      </top>
      <bottom/>
      <diagonal/>
    </border>
    <border>
      <left style="medium">
        <color theme="9" tint="-0.249977111117893"/>
      </left>
      <right/>
      <top/>
      <bottom/>
      <diagonal/>
    </border>
    <border>
      <left/>
      <right style="medium">
        <color theme="9" tint="-0.249977111117893"/>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right>
      <top style="thin">
        <color theme="0" tint="-0.34998626667073579"/>
      </top>
      <bottom style="thin">
        <color theme="0"/>
      </bottom>
      <diagonal/>
    </border>
    <border>
      <left style="thin">
        <color theme="0"/>
      </left>
      <right style="thin">
        <color theme="0"/>
      </right>
      <top style="thin">
        <color theme="0" tint="-0.34998626667073579"/>
      </top>
      <bottom/>
      <diagonal/>
    </border>
    <border>
      <left style="thin">
        <color theme="0"/>
      </left>
      <right style="thin">
        <color theme="0" tint="-0.34998626667073579"/>
      </right>
      <top style="thin">
        <color theme="0" tint="-0.34998626667073579"/>
      </top>
      <bottom/>
      <diagonal/>
    </border>
    <border>
      <left style="thin">
        <color theme="0" tint="-0.34998626667073579"/>
      </left>
      <right/>
      <top style="thin">
        <color theme="0"/>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style="thin">
        <color theme="0" tint="-0.499984740745262"/>
      </top>
      <bottom style="thin">
        <color theme="0" tint="-0.499984740745262"/>
      </bottom>
      <diagonal/>
    </border>
    <border>
      <left style="thin">
        <color theme="0" tint="-0.499984740745262"/>
      </left>
      <right style="thin">
        <color theme="0" tint="-0.34998626667073579"/>
      </right>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34998626667073579"/>
      </bottom>
      <diagonal/>
    </border>
    <border>
      <left style="thin">
        <color theme="0" tint="-0.499984740745262"/>
      </left>
      <right style="thin">
        <color theme="0" tint="-0.34998626667073579"/>
      </right>
      <top style="thin">
        <color theme="0" tint="-0.499984740745262"/>
      </top>
      <bottom style="thin">
        <color theme="0" tint="-0.34998626667073579"/>
      </bottom>
      <diagonal/>
    </border>
    <border>
      <left style="medium">
        <color theme="9" tint="-0.249977111117893"/>
      </left>
      <right/>
      <top/>
      <bottom style="medium">
        <color theme="9" tint="-0.249977111117893"/>
      </bottom>
      <diagonal/>
    </border>
  </borders>
  <cellStyleXfs count="2">
    <xf numFmtId="0" fontId="0" fillId="0" borderId="0"/>
    <xf numFmtId="0" fontId="9" fillId="0" borderId="0" applyNumberFormat="0" applyFill="0" applyBorder="0" applyAlignment="0" applyProtection="0"/>
  </cellStyleXfs>
  <cellXfs count="71">
    <xf numFmtId="0" fontId="0" fillId="0" borderId="0" xfId="0"/>
    <xf numFmtId="0" fontId="0" fillId="2" borderId="0" xfId="0" applyFill="1" applyAlignment="1" applyProtection="1">
      <alignment horizontal="center"/>
      <protection hidden="1"/>
    </xf>
    <xf numFmtId="0" fontId="0" fillId="2" borderId="0" xfId="0" applyFill="1" applyProtection="1">
      <protection hidden="1"/>
    </xf>
    <xf numFmtId="0" fontId="0" fillId="2" borderId="0" xfId="0" applyFill="1" applyAlignment="1" applyProtection="1">
      <alignment horizontal="left" vertical="top"/>
      <protection hidden="1"/>
    </xf>
    <xf numFmtId="0" fontId="0" fillId="2" borderId="0" xfId="0" applyFill="1" applyAlignment="1" applyProtection="1">
      <alignment wrapText="1"/>
      <protection hidden="1"/>
    </xf>
    <xf numFmtId="0" fontId="2" fillId="0" borderId="0" xfId="0" applyFont="1" applyAlignment="1" applyProtection="1">
      <alignment horizontal="center" vertical="center" wrapText="1"/>
      <protection hidden="1"/>
    </xf>
    <xf numFmtId="0" fontId="2" fillId="0" borderId="0" xfId="0" applyFont="1" applyAlignment="1" applyProtection="1">
      <alignment vertical="center"/>
      <protection hidden="1"/>
    </xf>
    <xf numFmtId="0" fontId="3" fillId="2" borderId="0" xfId="0" applyFont="1" applyFill="1" applyAlignment="1" applyProtection="1">
      <alignment vertical="center"/>
      <protection hidden="1"/>
    </xf>
    <xf numFmtId="0" fontId="0" fillId="2" borderId="0" xfId="0" applyFill="1" applyAlignment="1" applyProtection="1">
      <alignment horizontal="left" wrapText="1" indent="1"/>
      <protection hidden="1"/>
    </xf>
    <xf numFmtId="0" fontId="15" fillId="2" borderId="0" xfId="0" applyFont="1" applyFill="1" applyProtection="1">
      <protection hidden="1"/>
    </xf>
    <xf numFmtId="0" fontId="15" fillId="2" borderId="0" xfId="0" applyFont="1" applyFill="1" applyAlignment="1" applyProtection="1">
      <alignment wrapText="1"/>
      <protection hidden="1"/>
    </xf>
    <xf numFmtId="0" fontId="15" fillId="2" borderId="0" xfId="0" applyFont="1" applyFill="1" applyAlignment="1" applyProtection="1">
      <alignment horizontal="left" wrapText="1" indent="1"/>
      <protection hidden="1"/>
    </xf>
    <xf numFmtId="0" fontId="6" fillId="5" borderId="7" xfId="0" applyFont="1" applyFill="1" applyBorder="1"/>
    <xf numFmtId="0" fontId="6" fillId="5" borderId="8" xfId="0" applyFont="1" applyFill="1" applyBorder="1"/>
    <xf numFmtId="1" fontId="6" fillId="5" borderId="8" xfId="0" applyNumberFormat="1" applyFont="1" applyFill="1" applyBorder="1" applyAlignment="1">
      <alignment vertical="center" wrapText="1"/>
    </xf>
    <xf numFmtId="1" fontId="6" fillId="5" borderId="8" xfId="0" applyNumberFormat="1" applyFont="1" applyFill="1" applyBorder="1"/>
    <xf numFmtId="1" fontId="6" fillId="5" borderId="9" xfId="0" applyNumberFormat="1" applyFont="1" applyFill="1" applyBorder="1"/>
    <xf numFmtId="0" fontId="16" fillId="4" borderId="0" xfId="0" applyFont="1" applyFill="1" applyAlignment="1" applyProtection="1">
      <alignment vertical="center"/>
      <protection hidden="1"/>
    </xf>
    <xf numFmtId="1" fontId="16" fillId="4" borderId="0" xfId="0" applyNumberFormat="1" applyFont="1" applyFill="1" applyAlignment="1" applyProtection="1">
      <alignment vertical="center"/>
      <protection hidden="1"/>
    </xf>
    <xf numFmtId="0" fontId="17" fillId="3" borderId="1" xfId="0" applyFont="1" applyFill="1" applyBorder="1" applyAlignment="1" applyProtection="1">
      <alignment horizontal="center" vertical="center"/>
      <protection hidden="1"/>
    </xf>
    <xf numFmtId="0" fontId="13" fillId="0" borderId="14" xfId="0" applyFont="1" applyBorder="1" applyAlignment="1" applyProtection="1">
      <alignment horizontal="left" vertical="center" wrapText="1" indent="1"/>
      <protection hidden="1"/>
    </xf>
    <xf numFmtId="0" fontId="13" fillId="0" borderId="15" xfId="0" applyFont="1" applyBorder="1" applyAlignment="1" applyProtection="1">
      <alignment horizontal="left" vertical="center" wrapText="1" indent="1"/>
      <protection hidden="1"/>
    </xf>
    <xf numFmtId="0" fontId="14" fillId="0" borderId="15" xfId="0" applyFont="1" applyBorder="1" applyAlignment="1" applyProtection="1">
      <alignment horizontal="center" vertical="center"/>
      <protection locked="0" hidden="1"/>
    </xf>
    <xf numFmtId="0" fontId="13" fillId="0" borderId="16" xfId="0" applyFont="1" applyBorder="1" applyAlignment="1" applyProtection="1">
      <alignment horizontal="left" vertical="center" wrapText="1" indent="1"/>
      <protection hidden="1"/>
    </xf>
    <xf numFmtId="0" fontId="13" fillId="0" borderId="17" xfId="0" applyFont="1" applyBorder="1" applyAlignment="1" applyProtection="1">
      <alignment horizontal="left" vertical="center" wrapText="1" indent="1"/>
      <protection hidden="1"/>
    </xf>
    <xf numFmtId="0" fontId="13" fillId="0" borderId="18" xfId="0" applyFont="1" applyBorder="1" applyAlignment="1" applyProtection="1">
      <alignment horizontal="left" vertical="center" wrapText="1" indent="1"/>
      <protection hidden="1"/>
    </xf>
    <xf numFmtId="0" fontId="13" fillId="0" borderId="19" xfId="0" applyFont="1" applyBorder="1" applyAlignment="1" applyProtection="1">
      <alignment horizontal="left" vertical="center" wrapText="1" indent="1"/>
      <protection hidden="1"/>
    </xf>
    <xf numFmtId="0" fontId="12" fillId="3" borderId="20" xfId="0" applyFont="1" applyFill="1" applyBorder="1" applyAlignment="1" applyProtection="1">
      <alignment horizontal="center" vertical="center" wrapText="1"/>
      <protection hidden="1"/>
    </xf>
    <xf numFmtId="0" fontId="12" fillId="3" borderId="21" xfId="0" applyFont="1" applyFill="1" applyBorder="1" applyAlignment="1" applyProtection="1">
      <alignment horizontal="center" vertical="center" wrapText="1"/>
      <protection hidden="1"/>
    </xf>
    <xf numFmtId="0" fontId="12" fillId="3" borderId="22" xfId="0" applyFont="1" applyFill="1" applyBorder="1" applyAlignment="1" applyProtection="1">
      <alignment horizontal="center" vertical="center"/>
      <protection hidden="1"/>
    </xf>
    <xf numFmtId="0" fontId="15" fillId="0" borderId="15" xfId="0" applyFont="1" applyBorder="1" applyAlignment="1" applyProtection="1">
      <alignment horizontal="left" vertical="center" wrapText="1" indent="2"/>
      <protection hidden="1"/>
    </xf>
    <xf numFmtId="0" fontId="15" fillId="0" borderId="17" xfId="0" applyFont="1" applyBorder="1" applyAlignment="1" applyProtection="1">
      <alignment horizontal="left" vertical="center" wrapText="1" indent="2"/>
      <protection hidden="1"/>
    </xf>
    <xf numFmtId="0" fontId="15" fillId="0" borderId="19" xfId="0" applyFont="1" applyBorder="1" applyAlignment="1" applyProtection="1">
      <alignment horizontal="left" vertical="center" wrapText="1" indent="2"/>
      <protection hidden="1"/>
    </xf>
    <xf numFmtId="0" fontId="12" fillId="4" borderId="24" xfId="0" applyFont="1" applyFill="1" applyBorder="1" applyAlignment="1" applyProtection="1">
      <alignment horizontal="center" vertical="center" wrapText="1"/>
      <protection hidden="1"/>
    </xf>
    <xf numFmtId="0" fontId="16" fillId="4" borderId="25" xfId="0" applyFont="1" applyFill="1" applyBorder="1" applyAlignment="1" applyProtection="1">
      <alignment vertical="center"/>
      <protection hidden="1"/>
    </xf>
    <xf numFmtId="1" fontId="16" fillId="4" borderId="25" xfId="0" applyNumberFormat="1" applyFont="1" applyFill="1" applyBorder="1" applyAlignment="1" applyProtection="1">
      <alignment horizontal="left" vertical="center" indent="2"/>
      <protection hidden="1"/>
    </xf>
    <xf numFmtId="0" fontId="17" fillId="3" borderId="27" xfId="0" applyFont="1" applyFill="1" applyBorder="1" applyAlignment="1" applyProtection="1">
      <alignment horizontal="center" vertical="center"/>
      <protection hidden="1"/>
    </xf>
    <xf numFmtId="0" fontId="14" fillId="7" borderId="29" xfId="0" applyFont="1" applyFill="1" applyBorder="1" applyAlignment="1" applyProtection="1">
      <alignment horizontal="center" vertical="center"/>
      <protection hidden="1"/>
    </xf>
    <xf numFmtId="0" fontId="12" fillId="7" borderId="30" xfId="0" applyFont="1" applyFill="1" applyBorder="1" applyAlignment="1" applyProtection="1">
      <alignment horizontal="center" vertical="center"/>
      <protection hidden="1"/>
    </xf>
    <xf numFmtId="0" fontId="0" fillId="0" borderId="17" xfId="0" applyBorder="1" applyAlignment="1">
      <alignment vertical="center" wrapText="1"/>
    </xf>
    <xf numFmtId="0" fontId="4" fillId="0" borderId="17" xfId="0" applyFont="1" applyBorder="1" applyAlignment="1">
      <alignment horizontal="left" vertical="center" wrapText="1" indent="1"/>
    </xf>
    <xf numFmtId="0" fontId="2" fillId="0" borderId="0" xfId="0" applyFont="1" applyAlignment="1" applyProtection="1">
      <alignment horizontal="center" vertical="center"/>
      <protection hidden="1"/>
    </xf>
    <xf numFmtId="0" fontId="4" fillId="2" borderId="2" xfId="0" applyFont="1" applyFill="1" applyBorder="1" applyAlignment="1" applyProtection="1">
      <alignment horizontal="left" vertical="center" wrapText="1" indent="2"/>
      <protection hidden="1"/>
    </xf>
    <xf numFmtId="0" fontId="4" fillId="2" borderId="3" xfId="0" applyFont="1" applyFill="1" applyBorder="1" applyAlignment="1" applyProtection="1">
      <alignment horizontal="left" vertical="center" wrapText="1" indent="2"/>
      <protection hidden="1"/>
    </xf>
    <xf numFmtId="0" fontId="4" fillId="2" borderId="4" xfId="0" applyFont="1" applyFill="1" applyBorder="1" applyAlignment="1" applyProtection="1">
      <alignment horizontal="left" vertical="center" wrapText="1" indent="2"/>
      <protection hidden="1"/>
    </xf>
    <xf numFmtId="0" fontId="4" fillId="2" borderId="10" xfId="0" applyFont="1" applyFill="1" applyBorder="1" applyAlignment="1" applyProtection="1">
      <alignment horizontal="left" vertical="center" wrapText="1" indent="2"/>
      <protection hidden="1"/>
    </xf>
    <xf numFmtId="0" fontId="4" fillId="2" borderId="0" xfId="0" applyFont="1" applyFill="1" applyAlignment="1" applyProtection="1">
      <alignment horizontal="left" vertical="center" wrapText="1" indent="2"/>
      <protection hidden="1"/>
    </xf>
    <xf numFmtId="0" fontId="4" fillId="2" borderId="11" xfId="0" applyFont="1" applyFill="1" applyBorder="1" applyAlignment="1" applyProtection="1">
      <alignment horizontal="left" vertical="center" wrapText="1" indent="2"/>
      <protection hidden="1"/>
    </xf>
    <xf numFmtId="0" fontId="4" fillId="2" borderId="5" xfId="0" applyFont="1" applyFill="1" applyBorder="1" applyAlignment="1" applyProtection="1">
      <alignment horizontal="left" vertical="center" wrapText="1" indent="2"/>
      <protection hidden="1"/>
    </xf>
    <xf numFmtId="0" fontId="4" fillId="2" borderId="6" xfId="0" applyFont="1" applyFill="1" applyBorder="1" applyAlignment="1" applyProtection="1">
      <alignment horizontal="left" vertical="center" wrapText="1" indent="2"/>
      <protection hidden="1"/>
    </xf>
    <xf numFmtId="0" fontId="18" fillId="2" borderId="0" xfId="0" applyFont="1" applyFill="1" applyAlignment="1" applyProtection="1">
      <alignment horizontal="left" vertical="center" indent="11"/>
      <protection hidden="1"/>
    </xf>
    <xf numFmtId="0" fontId="10" fillId="2" borderId="0" xfId="0" applyFont="1" applyFill="1" applyAlignment="1" applyProtection="1">
      <alignment horizontal="left" vertical="center" indent="11"/>
      <protection hidden="1"/>
    </xf>
    <xf numFmtId="0" fontId="0" fillId="2" borderId="0" xfId="0" applyFill="1" applyAlignment="1" applyProtection="1">
      <alignment horizontal="center"/>
      <protection hidden="1"/>
    </xf>
    <xf numFmtId="0" fontId="9" fillId="2" borderId="0" xfId="1" applyFill="1" applyAlignment="1" applyProtection="1">
      <alignment horizontal="center" vertical="top"/>
      <protection hidden="1"/>
    </xf>
    <xf numFmtId="0" fontId="20" fillId="2" borderId="2" xfId="0" applyFont="1" applyFill="1" applyBorder="1" applyAlignment="1" applyProtection="1">
      <alignment horizontal="left" vertical="center" wrapText="1" indent="2"/>
      <protection hidden="1"/>
    </xf>
    <xf numFmtId="0" fontId="15" fillId="2" borderId="3" xfId="0" applyFont="1" applyFill="1" applyBorder="1" applyAlignment="1" applyProtection="1">
      <alignment horizontal="left" vertical="center" indent="2"/>
      <protection hidden="1"/>
    </xf>
    <xf numFmtId="0" fontId="15" fillId="2" borderId="4" xfId="0" applyFont="1" applyFill="1" applyBorder="1" applyAlignment="1" applyProtection="1">
      <alignment horizontal="left" vertical="center" indent="2"/>
      <protection hidden="1"/>
    </xf>
    <xf numFmtId="0" fontId="15" fillId="2" borderId="10" xfId="0" applyFont="1" applyFill="1" applyBorder="1" applyAlignment="1" applyProtection="1">
      <alignment horizontal="left" vertical="center" indent="2"/>
      <protection hidden="1"/>
    </xf>
    <xf numFmtId="0" fontId="15" fillId="2" borderId="0" xfId="0" applyFont="1" applyFill="1" applyAlignment="1" applyProtection="1">
      <alignment horizontal="left" vertical="center" indent="2"/>
      <protection hidden="1"/>
    </xf>
    <xf numFmtId="0" fontId="15" fillId="2" borderId="11" xfId="0" applyFont="1" applyFill="1" applyBorder="1" applyAlignment="1" applyProtection="1">
      <alignment horizontal="left" vertical="center" indent="2"/>
      <protection hidden="1"/>
    </xf>
    <xf numFmtId="0" fontId="15" fillId="2" borderId="31" xfId="0" applyFont="1" applyFill="1" applyBorder="1" applyAlignment="1" applyProtection="1">
      <alignment horizontal="left" vertical="center" indent="2"/>
      <protection hidden="1"/>
    </xf>
    <xf numFmtId="0" fontId="15" fillId="2" borderId="5" xfId="0" applyFont="1" applyFill="1" applyBorder="1" applyAlignment="1" applyProtection="1">
      <alignment horizontal="left" vertical="center" indent="2"/>
      <protection hidden="1"/>
    </xf>
    <xf numFmtId="0" fontId="15" fillId="2" borderId="6" xfId="0" applyFont="1" applyFill="1" applyBorder="1" applyAlignment="1" applyProtection="1">
      <alignment horizontal="left" vertical="center" indent="2"/>
      <protection hidden="1"/>
    </xf>
    <xf numFmtId="0" fontId="11" fillId="2" borderId="0" xfId="0" applyFont="1" applyFill="1" applyAlignment="1" applyProtection="1">
      <alignment horizontal="left" vertical="center" wrapText="1" indent="11"/>
      <protection hidden="1"/>
    </xf>
    <xf numFmtId="0" fontId="12" fillId="6" borderId="24" xfId="0" applyFont="1" applyFill="1" applyBorder="1" applyAlignment="1" applyProtection="1">
      <alignment horizontal="center" vertical="center" wrapText="1"/>
      <protection hidden="1"/>
    </xf>
    <xf numFmtId="0" fontId="19" fillId="0" borderId="28" xfId="0" applyFont="1" applyBorder="1" applyAlignment="1" applyProtection="1">
      <alignment horizontal="center" vertical="center" wrapText="1"/>
      <protection hidden="1"/>
    </xf>
    <xf numFmtId="0" fontId="19" fillId="0" borderId="29" xfId="0" applyFont="1" applyBorder="1" applyAlignment="1" applyProtection="1">
      <alignment horizontal="center" vertical="center" wrapText="1"/>
      <protection hidden="1"/>
    </xf>
    <xf numFmtId="0" fontId="12" fillId="6" borderId="23" xfId="0" applyFont="1" applyFill="1" applyBorder="1" applyAlignment="1" applyProtection="1">
      <alignment horizontal="center" vertical="center" wrapText="1"/>
      <protection hidden="1"/>
    </xf>
    <xf numFmtId="0" fontId="17" fillId="3" borderId="26" xfId="0" applyFont="1" applyFill="1" applyBorder="1" applyAlignment="1" applyProtection="1">
      <alignment horizontal="center" vertical="center"/>
      <protection hidden="1"/>
    </xf>
    <xf numFmtId="0" fontId="17" fillId="3" borderId="12" xfId="0" applyFont="1" applyFill="1" applyBorder="1" applyAlignment="1" applyProtection="1">
      <alignment horizontal="center" vertical="center"/>
      <protection hidden="1"/>
    </xf>
    <xf numFmtId="0" fontId="17" fillId="3" borderId="13" xfId="0" applyFont="1" applyFill="1" applyBorder="1" applyAlignment="1" applyProtection="1">
      <alignment horizontal="center" vertical="center"/>
      <protection hidden="1"/>
    </xf>
  </cellXfs>
  <cellStyles count="2">
    <cellStyle name="Hyperlink" xfId="1" builtinId="8"/>
    <cellStyle name="Normal" xfId="0" builtinId="0"/>
  </cellStyles>
  <dxfs count="16">
    <dxf>
      <font>
        <color rgb="FF9C5700"/>
      </font>
      <fill>
        <patternFill>
          <bgColor rgb="FFFFEB9C"/>
        </patternFill>
      </fill>
    </dxf>
    <dxf>
      <fill>
        <patternFill>
          <bgColor rgb="FFC9E5F3"/>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theme="3"/>
      </font>
      <fill>
        <patternFill>
          <bgColor theme="4" tint="0.59996337778862885"/>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3"/>
      </font>
      <fill>
        <patternFill>
          <bgColor theme="3" tint="0.7999816888943144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4" tint="-0.24994659260841701"/>
      </font>
      <fill>
        <patternFill>
          <bgColor theme="3" tint="0.79998168889431442"/>
        </patternFill>
      </fill>
    </dxf>
    <dxf>
      <font>
        <color rgb="FF006100"/>
      </font>
      <fill>
        <patternFill>
          <bgColor rgb="FFC6EFCE"/>
        </patternFill>
      </fill>
    </dxf>
  </dxfs>
  <tableStyles count="0" defaultTableStyle="TableStyleMedium9" defaultPivotStyle="PivotStyleLight16"/>
  <colors>
    <mruColors>
      <color rgb="FFCCFFCC"/>
      <color rgb="FFC9E5F3"/>
      <color rgb="FF92D5EF"/>
      <color rgb="FFBAF5FA"/>
      <color rgb="FF027D8F"/>
      <color rgb="FF32C2DA"/>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191588</xdr:colOff>
      <xdr:row>0</xdr:row>
      <xdr:rowOff>0</xdr:rowOff>
    </xdr:from>
    <xdr:to>
      <xdr:col>1</xdr:col>
      <xdr:colOff>651510</xdr:colOff>
      <xdr:row>2</xdr:row>
      <xdr:rowOff>229612</xdr:rowOff>
    </xdr:to>
    <xdr:pic>
      <xdr:nvPicPr>
        <xdr:cNvPr id="6" name="Picture 5" descr="Clipboard Checked with solid fill">
          <a:extLst>
            <a:ext uri="{FF2B5EF4-FFF2-40B4-BE49-F238E27FC236}">
              <a16:creationId xmlns:a16="http://schemas.microsoft.com/office/drawing/2014/main" id="{23DACC28-BE12-685F-56F5-216F96D1A22C}"/>
            </a:ext>
          </a:extLst>
        </xdr:cNvPr>
        <xdr:cNvPicPr>
          <a:picLocks noChangeAspect="1"/>
        </xdr:cNvPicPr>
      </xdr:nvPicPr>
      <xdr:blipFill>
        <a:blip xmlns:r="http://schemas.openxmlformats.org/officeDocument/2006/relationships" r:embed="rId1"/>
        <a:stretch>
          <a:fillRect/>
        </a:stretch>
      </xdr:blipFill>
      <xdr:spPr>
        <a:xfrm>
          <a:off x="191588" y="0"/>
          <a:ext cx="808446" cy="864612"/>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lumisinternation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8"/>
  <sheetViews>
    <sheetView showGridLines="0" tabSelected="1" zoomScale="70" zoomScaleNormal="70" workbookViewId="0">
      <pane ySplit="4" topLeftCell="A5" activePane="bottomLeft" state="frozen"/>
      <selection pane="bottomLeft" activeCell="F10" sqref="F10"/>
    </sheetView>
  </sheetViews>
  <sheetFormatPr defaultColWidth="8.85546875" defaultRowHeight="15" x14ac:dyDescent="0.25"/>
  <cols>
    <col min="1" max="1" width="3.85546875" style="2" customWidth="1"/>
    <col min="2" max="2" width="40.85546875" style="4" customWidth="1"/>
    <col min="3" max="3" width="59.85546875" style="4" customWidth="1"/>
    <col min="4" max="4" width="30.42578125" style="8" customWidth="1"/>
    <col min="5" max="5" width="17.42578125" style="2" customWidth="1"/>
    <col min="6" max="6" width="56.42578125" style="2" customWidth="1"/>
    <col min="7" max="8" width="8.85546875" style="2"/>
    <col min="9" max="9" width="2.85546875" style="2" customWidth="1"/>
    <col min="10" max="16384" width="8.85546875" style="2"/>
  </cols>
  <sheetData>
    <row r="1" spans="1:12" ht="30" x14ac:dyDescent="0.25">
      <c r="A1" s="52"/>
      <c r="B1" s="50" t="s">
        <v>99</v>
      </c>
      <c r="C1" s="50"/>
      <c r="D1" s="50"/>
      <c r="E1" s="50"/>
      <c r="F1" s="53" t="e" vm="1">
        <v>#VALUE!</v>
      </c>
      <c r="G1" s="42" t="s">
        <v>98</v>
      </c>
      <c r="H1" s="43"/>
      <c r="I1" s="43"/>
      <c r="J1" s="43"/>
      <c r="K1" s="43"/>
      <c r="L1" s="44"/>
    </row>
    <row r="2" spans="1:12" ht="18.75" x14ac:dyDescent="0.25">
      <c r="A2" s="52"/>
      <c r="B2" s="51" t="s">
        <v>94</v>
      </c>
      <c r="C2" s="51"/>
      <c r="D2" s="51"/>
      <c r="E2" s="51"/>
      <c r="F2" s="53"/>
      <c r="G2" s="45"/>
      <c r="H2" s="46"/>
      <c r="I2" s="46"/>
      <c r="J2" s="46"/>
      <c r="K2" s="46"/>
      <c r="L2" s="47"/>
    </row>
    <row r="3" spans="1:12" ht="23.25" customHeight="1" x14ac:dyDescent="0.25">
      <c r="A3" s="1"/>
      <c r="B3" s="63" t="s">
        <v>96</v>
      </c>
      <c r="C3" s="63"/>
      <c r="D3" s="63"/>
      <c r="E3" s="63"/>
      <c r="F3" s="3"/>
      <c r="G3" s="45"/>
      <c r="H3" s="46"/>
      <c r="I3" s="46"/>
      <c r="J3" s="46"/>
      <c r="K3" s="46"/>
      <c r="L3" s="47"/>
    </row>
    <row r="4" spans="1:12" ht="38.25" thickBot="1" x14ac:dyDescent="0.3">
      <c r="B4" s="27" t="s">
        <v>0</v>
      </c>
      <c r="C4" s="28" t="s">
        <v>1</v>
      </c>
      <c r="D4" s="28" t="s">
        <v>2</v>
      </c>
      <c r="E4" s="28" t="s">
        <v>93</v>
      </c>
      <c r="F4" s="29" t="s">
        <v>46</v>
      </c>
      <c r="G4" s="48"/>
      <c r="H4" s="48"/>
      <c r="I4" s="48"/>
      <c r="J4" s="48"/>
      <c r="K4" s="48"/>
      <c r="L4" s="49"/>
    </row>
    <row r="5" spans="1:12" ht="31.5" customHeight="1" x14ac:dyDescent="0.25">
      <c r="B5" s="67" t="s">
        <v>100</v>
      </c>
      <c r="C5" s="20" t="s">
        <v>8</v>
      </c>
      <c r="D5" s="21" t="s">
        <v>25</v>
      </c>
      <c r="E5" s="22">
        <v>2</v>
      </c>
      <c r="F5" s="30" t="str" cm="1">
        <f t="array" ref="F5">IFERROR(
  _xlfn.SWITCH(E5,
    0, _xlfn.XLOOKUP(C5, Sheet2!B:B, Sheet2!D:D, ""),
    1, _xlfn.XLOOKUP(C5, Sheet2!B:B, Sheet2!E:E, ""),
    2, _xlfn.XLOOKUP(C5, Sheet2!B:B, Sheet2!F:F, "")
  ),
  ""
)</f>
        <v>No action needed – checkpoint completed.</v>
      </c>
      <c r="H5" s="41"/>
    </row>
    <row r="6" spans="1:12" ht="31.5" customHeight="1" x14ac:dyDescent="0.25">
      <c r="B6" s="64" t="s">
        <v>100</v>
      </c>
      <c r="C6" s="23" t="s">
        <v>9</v>
      </c>
      <c r="D6" s="24" t="s">
        <v>26</v>
      </c>
      <c r="E6" s="22">
        <v>2</v>
      </c>
      <c r="F6" s="31" t="str" cm="1">
        <f t="array" ref="F6">IFERROR(
  _xlfn.SWITCH(E6,
    0, _xlfn.XLOOKUP(C6, Sheet2!B:B, Sheet2!D:D, ""),
    1, _xlfn.XLOOKUP(C6, Sheet2!B:B, Sheet2!E:E, ""),
    2, _xlfn.XLOOKUP(C6, Sheet2!B:B, Sheet2!F:F, "")
  ),
  ""
)</f>
        <v>No action needed – checkpoint completed.</v>
      </c>
      <c r="H6" s="41"/>
    </row>
    <row r="7" spans="1:12" ht="31.5" customHeight="1" x14ac:dyDescent="0.25">
      <c r="B7" s="64" t="s">
        <v>100</v>
      </c>
      <c r="C7" s="23" t="s">
        <v>10</v>
      </c>
      <c r="D7" s="24" t="s">
        <v>27</v>
      </c>
      <c r="E7" s="22">
        <v>2</v>
      </c>
      <c r="F7" s="31" t="str" cm="1">
        <f t="array" ref="F7">IFERROR(
  _xlfn.SWITCH(E7,
    0, _xlfn.XLOOKUP(C7, Sheet2!B:B, Sheet2!D:D, ""),
    1, _xlfn.XLOOKUP(C7, Sheet2!B:B, Sheet2!E:E, ""),
    2, _xlfn.XLOOKUP(C7, Sheet2!B:B, Sheet2!F:F, "")
  ),
  ""
)</f>
        <v>No action needed – checkpoint completed.</v>
      </c>
      <c r="H7" s="41"/>
    </row>
    <row r="8" spans="1:12" ht="63.75" customHeight="1" x14ac:dyDescent="0.25">
      <c r="B8" s="64" t="s">
        <v>100</v>
      </c>
      <c r="C8" s="23" t="s">
        <v>11</v>
      </c>
      <c r="D8" s="24" t="s">
        <v>28</v>
      </c>
      <c r="E8" s="22">
        <v>2</v>
      </c>
      <c r="F8" s="31" t="str" cm="1">
        <f t="array" ref="F8">IFERROR(
  _xlfn.SWITCH(E8,
    0, _xlfn.XLOOKUP(C8, Sheet2!B:B, Sheet2!D:D, ""),
    1, _xlfn.XLOOKUP(C8, Sheet2!B:B, Sheet2!E:E, ""),
    2, _xlfn.XLOOKUP(C8, Sheet2!B:B, Sheet2!F:F, "")
  ),
  ""
)</f>
        <v>No action needed – checkpoint completed.</v>
      </c>
      <c r="H8" s="41"/>
    </row>
    <row r="9" spans="1:12" s="4" customFormat="1" ht="78" customHeight="1" x14ac:dyDescent="0.25">
      <c r="B9" s="64" t="s">
        <v>100</v>
      </c>
      <c r="C9" s="25" t="s">
        <v>92</v>
      </c>
      <c r="D9" s="26" t="str">
        <f>Sheet2!C6</f>
        <v xml:space="preserve">MDR Article 52 </v>
      </c>
      <c r="E9" s="22">
        <v>2</v>
      </c>
      <c r="F9" s="32" t="str" cm="1">
        <f t="array" ref="F9">IFERROR(
  _xlfn.SWITCH(E9,
    0, _xlfn.XLOOKUP(C9, Sheet2!B:B, Sheet2!D:D, ""),
    1, _xlfn.XLOOKUP(C9, Sheet2!B:B, Sheet2!E:E, ""),
    2, _xlfn.XLOOKUP(C9, Sheet2!B:B, Sheet2!F:F, "")
  ),
  ""
)</f>
        <v>No action needed – checkpoint completed.</v>
      </c>
      <c r="H9" s="5"/>
    </row>
    <row r="10" spans="1:12" ht="18.75" x14ac:dyDescent="0.25">
      <c r="B10" s="33"/>
      <c r="C10" s="17"/>
      <c r="D10" s="17"/>
      <c r="E10" s="18"/>
      <c r="F10" s="34"/>
      <c r="H10" s="6"/>
    </row>
    <row r="11" spans="1:12" ht="31.5" customHeight="1" x14ac:dyDescent="0.25">
      <c r="B11" s="64" t="s">
        <v>101</v>
      </c>
      <c r="C11" s="20" t="s">
        <v>12</v>
      </c>
      <c r="D11" s="21" t="s">
        <v>29</v>
      </c>
      <c r="E11" s="22">
        <v>2</v>
      </c>
      <c r="F11" s="30" t="str" cm="1">
        <f t="array" ref="F11">IFERROR(
  _xlfn.SWITCH(E11,
    0, _xlfn.XLOOKUP(C11, Sheet2!B:B, Sheet2!D:D, ""),
    1, _xlfn.XLOOKUP(C11, Sheet2!B:B, Sheet2!E:E, ""),
    2, _xlfn.XLOOKUP(C11, Sheet2!B:B, Sheet2!F:F, "")
  ),
  ""
)</f>
        <v>No action needed – checkpoint completed.</v>
      </c>
      <c r="H11" s="41"/>
    </row>
    <row r="12" spans="1:12" ht="31.5" customHeight="1" x14ac:dyDescent="0.25">
      <c r="B12" s="64" t="s">
        <v>101</v>
      </c>
      <c r="C12" s="23" t="s">
        <v>90</v>
      </c>
      <c r="D12" s="24" t="s">
        <v>30</v>
      </c>
      <c r="E12" s="22">
        <v>2</v>
      </c>
      <c r="F12" s="31" t="str" cm="1">
        <f t="array" ref="F12">IFERROR(
  _xlfn.SWITCH(E12,
    0, _xlfn.XLOOKUP(C12, Sheet2!B:B, Sheet2!D:D, ""),
    1, _xlfn.XLOOKUP(C12, Sheet2!B:B, Sheet2!E:E, ""),
    2, _xlfn.XLOOKUP(C12, Sheet2!B:B, Sheet2!F:F, "")
  ),
  ""
)</f>
        <v>No action needed – checkpoint completed.</v>
      </c>
      <c r="H12" s="41"/>
    </row>
    <row r="13" spans="1:12" ht="31.5" customHeight="1" x14ac:dyDescent="0.25">
      <c r="B13" s="64" t="s">
        <v>101</v>
      </c>
      <c r="C13" s="23" t="s">
        <v>13</v>
      </c>
      <c r="D13" s="24" t="s">
        <v>31</v>
      </c>
      <c r="E13" s="22">
        <v>2</v>
      </c>
      <c r="F13" s="31" t="str" cm="1">
        <f t="array" ref="F13">IFERROR(
  _xlfn.SWITCH(E13,
    0, _xlfn.XLOOKUP(C13, Sheet2!B:B, Sheet2!D:D, ""),
    1, _xlfn.XLOOKUP(C13, Sheet2!B:B, Sheet2!E:E, ""),
    2, _xlfn.XLOOKUP(C13, Sheet2!B:B, Sheet2!F:F, "")
  ),
  ""
)</f>
        <v>No action needed – checkpoint completed.</v>
      </c>
      <c r="H13" s="41"/>
    </row>
    <row r="14" spans="1:12" ht="53.25" customHeight="1" x14ac:dyDescent="0.25">
      <c r="B14" s="64" t="s">
        <v>101</v>
      </c>
      <c r="C14" s="25" t="s">
        <v>89</v>
      </c>
      <c r="D14" s="26" t="s">
        <v>32</v>
      </c>
      <c r="E14" s="22">
        <v>2</v>
      </c>
      <c r="F14" s="32" t="str" cm="1">
        <f t="array" ref="F14">IFERROR(
  _xlfn.SWITCH(E14,
    0, _xlfn.XLOOKUP(C14, Sheet2!B:B, Sheet2!D:D, ""),
    1, _xlfn.XLOOKUP(C14, Sheet2!B:B, Sheet2!E:E, ""),
    2, _xlfn.XLOOKUP(C14, Sheet2!B:B, Sheet2!F:F, "")
  ),
  ""
)</f>
        <v>No action needed – checkpoint completed.</v>
      </c>
      <c r="H14" s="41"/>
      <c r="J14" s="1"/>
    </row>
    <row r="15" spans="1:12" ht="18.75" x14ac:dyDescent="0.25">
      <c r="B15" s="33"/>
      <c r="C15" s="17"/>
      <c r="D15" s="17"/>
      <c r="E15" s="18"/>
      <c r="F15" s="35"/>
      <c r="H15" s="6"/>
    </row>
    <row r="16" spans="1:12" ht="31.5" x14ac:dyDescent="0.25">
      <c r="B16" s="64" t="s">
        <v>102</v>
      </c>
      <c r="C16" s="20" t="s">
        <v>14</v>
      </c>
      <c r="D16" s="21" t="s">
        <v>33</v>
      </c>
      <c r="E16" s="22">
        <v>2</v>
      </c>
      <c r="F16" s="30" t="str" cm="1">
        <f t="array" ref="F16">IFERROR(
  _xlfn.SWITCH(E16,
    0, _xlfn.XLOOKUP(C16, Sheet2!B:B, Sheet2!D:D, ""),
    1, _xlfn.XLOOKUP(C16, Sheet2!B:B, Sheet2!E:E, ""),
    2, _xlfn.XLOOKUP(C16, Sheet2!B:B, Sheet2!F:F, "")
  ),
  ""
)</f>
        <v>No action needed – checkpoint completed.</v>
      </c>
      <c r="H16" s="41"/>
    </row>
    <row r="17" spans="2:9" ht="31.5" x14ac:dyDescent="0.25">
      <c r="B17" s="64" t="s">
        <v>102</v>
      </c>
      <c r="C17" s="23" t="s">
        <v>15</v>
      </c>
      <c r="D17" s="24" t="s">
        <v>34</v>
      </c>
      <c r="E17" s="22">
        <v>2</v>
      </c>
      <c r="F17" s="31" t="str" cm="1">
        <f t="array" ref="F17">IFERROR(
  _xlfn.SWITCH(E17,
    0, _xlfn.XLOOKUP(C17, Sheet2!B:B, Sheet2!D:D, ""),
    1, _xlfn.XLOOKUP(C17, Sheet2!B:B, Sheet2!E:E, ""),
    2, _xlfn.XLOOKUP(C17, Sheet2!B:B, Sheet2!F:F, "")
  ),
  ""
)</f>
        <v>No action needed – checkpoint completed.</v>
      </c>
      <c r="H17" s="41"/>
    </row>
    <row r="18" spans="2:9" ht="31.5" x14ac:dyDescent="0.25">
      <c r="B18" s="64" t="s">
        <v>102</v>
      </c>
      <c r="C18" s="23" t="s">
        <v>16</v>
      </c>
      <c r="D18" s="24" t="s">
        <v>35</v>
      </c>
      <c r="E18" s="22">
        <v>2</v>
      </c>
      <c r="F18" s="31" t="str" cm="1">
        <f t="array" ref="F18">IFERROR(
  _xlfn.SWITCH(E18,
    0, _xlfn.XLOOKUP(C18, Sheet2!B:B, Sheet2!D:D, ""),
    1, _xlfn.XLOOKUP(C18, Sheet2!B:B, Sheet2!E:E, ""),
    2, _xlfn.XLOOKUP(C18, Sheet2!B:B, Sheet2!F:F, "")
  ),
  ""
)</f>
        <v>No action needed – checkpoint completed.</v>
      </c>
      <c r="H18" s="41"/>
    </row>
    <row r="19" spans="2:9" ht="31.5" x14ac:dyDescent="0.25">
      <c r="B19" s="64" t="s">
        <v>102</v>
      </c>
      <c r="C19" s="25" t="s">
        <v>106</v>
      </c>
      <c r="D19" s="26" t="s">
        <v>36</v>
      </c>
      <c r="E19" s="22">
        <v>2</v>
      </c>
      <c r="F19" s="32" t="str" cm="1">
        <f t="array" ref="F19">IFERROR(
  _xlfn.SWITCH(E19,
    0, _xlfn.XLOOKUP(C19, Sheet2!B:B, Sheet2!D:D, ""),
    1, _xlfn.XLOOKUP(C19, Sheet2!B:B, Sheet2!E:E, ""),
    2, _xlfn.XLOOKUP(C19, Sheet2!B:B, Sheet2!F:F, "")
  ),
  ""
)</f>
        <v/>
      </c>
      <c r="H19" s="41"/>
    </row>
    <row r="20" spans="2:9" ht="18.75" x14ac:dyDescent="0.25">
      <c r="B20" s="33"/>
      <c r="C20" s="17"/>
      <c r="D20" s="17"/>
      <c r="E20" s="17"/>
      <c r="F20" s="34"/>
      <c r="H20" s="6"/>
    </row>
    <row r="21" spans="2:9" ht="31.5" customHeight="1" x14ac:dyDescent="0.25">
      <c r="B21" s="64" t="s">
        <v>103</v>
      </c>
      <c r="C21" s="20" t="s">
        <v>17</v>
      </c>
      <c r="D21" s="21" t="s">
        <v>37</v>
      </c>
      <c r="E21" s="22">
        <v>2</v>
      </c>
      <c r="F21" s="30" t="str" cm="1">
        <f t="array" ref="F21">IFERROR(
  _xlfn.SWITCH(E21,
    0, _xlfn.XLOOKUP(C21, Sheet2!B:B, Sheet2!D:D, ""),
    1, _xlfn.XLOOKUP(C21, Sheet2!B:B, Sheet2!E:E, ""),
    2, _xlfn.XLOOKUP(C21, Sheet2!B:B, Sheet2!F:F, "")
  ),
  ""
)</f>
        <v>No action needed – checkpoint completed.</v>
      </c>
      <c r="H21" s="41"/>
    </row>
    <row r="22" spans="2:9" ht="31.5" customHeight="1" x14ac:dyDescent="0.25">
      <c r="B22" s="64" t="s">
        <v>103</v>
      </c>
      <c r="C22" s="23" t="s">
        <v>18</v>
      </c>
      <c r="D22" s="24" t="s">
        <v>38</v>
      </c>
      <c r="E22" s="22">
        <v>2</v>
      </c>
      <c r="F22" s="31" t="str" cm="1">
        <f t="array" ref="F22">IFERROR(
  _xlfn.SWITCH(E22,
    0, _xlfn.XLOOKUP(C22, Sheet2!B:B, Sheet2!D:D, ""),
    1, _xlfn.XLOOKUP(C22, Sheet2!B:B, Sheet2!E:E, ""),
    2, _xlfn.XLOOKUP(C22, Sheet2!B:B, Sheet2!F:F, "")
  ),
  ""
)</f>
        <v>No action needed – checkpoint completed.</v>
      </c>
      <c r="H22" s="41"/>
    </row>
    <row r="23" spans="2:9" ht="31.5" customHeight="1" x14ac:dyDescent="0.25">
      <c r="B23" s="64" t="s">
        <v>103</v>
      </c>
      <c r="C23" s="23" t="s">
        <v>19</v>
      </c>
      <c r="D23" s="24" t="s">
        <v>39</v>
      </c>
      <c r="E23" s="22">
        <v>2</v>
      </c>
      <c r="F23" s="31" t="str" cm="1">
        <f t="array" ref="F23">IFERROR(
  _xlfn.SWITCH(E23,
    0, _xlfn.XLOOKUP(C23, Sheet2!B:B, Sheet2!D:D, ""),
    1, _xlfn.XLOOKUP(C23, Sheet2!B:B, Sheet2!E:E, ""),
    2, _xlfn.XLOOKUP(C23, Sheet2!B:B, Sheet2!F:F, "")
  ),
  ""
)</f>
        <v>No action needed – checkpoint completed.</v>
      </c>
      <c r="H23" s="41"/>
    </row>
    <row r="24" spans="2:9" ht="31.5" customHeight="1" x14ac:dyDescent="0.25">
      <c r="B24" s="64" t="s">
        <v>103</v>
      </c>
      <c r="C24" s="25" t="s">
        <v>20</v>
      </c>
      <c r="D24" s="26" t="s">
        <v>40</v>
      </c>
      <c r="E24" s="22">
        <v>2</v>
      </c>
      <c r="F24" s="32" t="str" cm="1">
        <f t="array" ref="F24">IFERROR(
  _xlfn.SWITCH(E24,
    0, _xlfn.XLOOKUP(C24, Sheet2!B:B, Sheet2!D:D, ""),
    1, _xlfn.XLOOKUP(C24, Sheet2!B:B, Sheet2!E:E, ""),
    2, _xlfn.XLOOKUP(C24, Sheet2!B:B, Sheet2!F:F, "")
  ),
  ""
)</f>
        <v>No action needed – checkpoint completed.</v>
      </c>
      <c r="H24" s="41"/>
    </row>
    <row r="25" spans="2:9" ht="18.75" x14ac:dyDescent="0.25">
      <c r="B25" s="33"/>
      <c r="C25" s="17"/>
      <c r="D25" s="17"/>
      <c r="E25" s="18"/>
      <c r="F25" s="35"/>
      <c r="H25" s="6"/>
    </row>
    <row r="26" spans="2:9" ht="31.5" x14ac:dyDescent="0.25">
      <c r="B26" s="64" t="s">
        <v>104</v>
      </c>
      <c r="C26" s="20" t="s">
        <v>21</v>
      </c>
      <c r="D26" s="21" t="s">
        <v>41</v>
      </c>
      <c r="E26" s="22">
        <v>2</v>
      </c>
      <c r="F26" s="30" t="str" cm="1">
        <f t="array" ref="F26">IFERROR(
  _xlfn.SWITCH(E26,
    0, _xlfn.XLOOKUP(C26, Sheet2!B:B, Sheet2!D:D, ""),
    1, _xlfn.XLOOKUP(C26, Sheet2!B:B, Sheet2!E:E, ""),
    2, _xlfn.XLOOKUP(C26, Sheet2!B:B, Sheet2!F:F, "")
  ),
  ""
)</f>
        <v>No action needed – checkpoint completed.</v>
      </c>
      <c r="H26" s="41"/>
    </row>
    <row r="27" spans="2:9" ht="31.5" x14ac:dyDescent="0.25">
      <c r="B27" s="64" t="s">
        <v>104</v>
      </c>
      <c r="C27" s="23" t="s">
        <v>22</v>
      </c>
      <c r="D27" s="24" t="s">
        <v>42</v>
      </c>
      <c r="E27" s="22">
        <v>2</v>
      </c>
      <c r="F27" s="31" t="str" cm="1">
        <f t="array" ref="F27">IFERROR(
  _xlfn.SWITCH(E27,
    0, _xlfn.XLOOKUP(C27, Sheet2!B:B, Sheet2!D:D, ""),
    1, _xlfn.XLOOKUP(C27, Sheet2!B:B, Sheet2!E:E, ""),
    2, _xlfn.XLOOKUP(C27, Sheet2!B:B, Sheet2!F:F, "")
  ),
  ""
)</f>
        <v>No action needed – checkpoint completed.</v>
      </c>
      <c r="H27" s="41"/>
    </row>
    <row r="28" spans="2:9" ht="31.5" x14ac:dyDescent="0.25">
      <c r="B28" s="64" t="s">
        <v>104</v>
      </c>
      <c r="C28" s="23" t="s">
        <v>23</v>
      </c>
      <c r="D28" s="24" t="s">
        <v>107</v>
      </c>
      <c r="E28" s="22">
        <v>2</v>
      </c>
      <c r="F28" s="31" t="str" cm="1">
        <f t="array" ref="F28">IFERROR(
  _xlfn.SWITCH(E28,
    0, _xlfn.XLOOKUP(C28, Sheet2!B:B, Sheet2!D:D, ""),
    1, _xlfn.XLOOKUP(C28, Sheet2!B:B, Sheet2!E:E, ""),
    2, _xlfn.XLOOKUP(C28, Sheet2!B:B, Sheet2!F:F, "")
  ),
  ""
)</f>
        <v>No action needed – checkpoint completed.</v>
      </c>
      <c r="H28" s="41"/>
    </row>
    <row r="29" spans="2:9" ht="31.5" x14ac:dyDescent="0.25">
      <c r="B29" s="64" t="s">
        <v>104</v>
      </c>
      <c r="C29" s="25" t="s">
        <v>24</v>
      </c>
      <c r="D29" s="26" t="s">
        <v>44</v>
      </c>
      <c r="E29" s="22">
        <v>2</v>
      </c>
      <c r="F29" s="32" t="str" cm="1">
        <f t="array" ref="F29">IFERROR(
  _xlfn.SWITCH(E29,
    0, _xlfn.XLOOKUP(C29, Sheet2!B:B, Sheet2!D:D, ""),
    1, _xlfn.XLOOKUP(C29, Sheet2!B:B, Sheet2!E:E, ""),
    2, _xlfn.XLOOKUP(C29, Sheet2!B:B, Sheet2!F:F, "")
  ),
  ""
)</f>
        <v>No action needed – checkpoint completed.</v>
      </c>
      <c r="H29" s="41"/>
    </row>
    <row r="30" spans="2:9" ht="42.75" customHeight="1" x14ac:dyDescent="0.25">
      <c r="B30" s="68" t="s">
        <v>46</v>
      </c>
      <c r="C30" s="69"/>
      <c r="D30" s="70"/>
      <c r="E30" s="19" t="s">
        <v>45</v>
      </c>
      <c r="F30" s="36" t="s">
        <v>97</v>
      </c>
    </row>
    <row r="31" spans="2:9" ht="60.75" customHeight="1" x14ac:dyDescent="0.25">
      <c r="B31" s="65" t="str">
        <f>IF(E31&lt;=15, "Immediate regulatory support needed",
 IF(E31&lt;=25, "Review and close gaps before NB engagement",
 IF(E31&lt;=41, "Final review recommended",
 IF(E31=42, "Consult with regulatory partner to prepare for final review and regulatory alignment", "Invalid Score"))))</f>
        <v>Consult with regulatory partner to prepare for final review and regulatory alignment</v>
      </c>
      <c r="C31" s="66"/>
      <c r="D31" s="66"/>
      <c r="E31" s="37">
        <f>SUM(E5:E9,E11:E14,E16:E19,E21:E24,E26:E29)</f>
        <v>42</v>
      </c>
      <c r="F31" s="38" t="str">
        <f>IF(E31&lt;=15, "🚨 Critical Risk",
 IF(E31&lt;=25, "⚠️ Moderate Risk",
 IF(E31&lt;=41, "✅ Almost Ready",
 IF(E31=42,"🟢 Strong Foundation!", "Invalid Score"))))</f>
        <v>🟢 Strong Foundation!</v>
      </c>
      <c r="G31" s="7"/>
      <c r="H31" s="7"/>
      <c r="I31" s="7"/>
    </row>
    <row r="32" spans="2:9" x14ac:dyDescent="0.25">
      <c r="B32" s="10"/>
      <c r="C32" s="10"/>
      <c r="D32" s="11"/>
      <c r="E32" s="9"/>
      <c r="F32" s="9"/>
    </row>
    <row r="33" spans="2:6" ht="15.75" thickBot="1" x14ac:dyDescent="0.3">
      <c r="B33" s="10"/>
      <c r="C33" s="10"/>
      <c r="D33" s="11"/>
      <c r="E33" s="9"/>
      <c r="F33" s="9"/>
    </row>
    <row r="34" spans="2:6" x14ac:dyDescent="0.25">
      <c r="B34" s="54" t="s">
        <v>108</v>
      </c>
      <c r="C34" s="55"/>
      <c r="D34" s="55"/>
      <c r="E34" s="55"/>
      <c r="F34" s="56"/>
    </row>
    <row r="35" spans="2:6" x14ac:dyDescent="0.25">
      <c r="B35" s="57"/>
      <c r="C35" s="58"/>
      <c r="D35" s="58"/>
      <c r="E35" s="58"/>
      <c r="F35" s="59"/>
    </row>
    <row r="36" spans="2:6" x14ac:dyDescent="0.25">
      <c r="B36" s="57"/>
      <c r="C36" s="58"/>
      <c r="D36" s="58"/>
      <c r="E36" s="58"/>
      <c r="F36" s="59"/>
    </row>
    <row r="37" spans="2:6" x14ac:dyDescent="0.25">
      <c r="B37" s="57"/>
      <c r="C37" s="58"/>
      <c r="D37" s="58"/>
      <c r="E37" s="58"/>
      <c r="F37" s="59"/>
    </row>
    <row r="38" spans="2:6" ht="59.25" customHeight="1" thickBot="1" x14ac:dyDescent="0.3">
      <c r="B38" s="60"/>
      <c r="C38" s="61"/>
      <c r="D38" s="61"/>
      <c r="E38" s="61"/>
      <c r="F38" s="62"/>
    </row>
  </sheetData>
  <sheetProtection algorithmName="SHA-512" hashValue="xoJQ5iEU9fBppYHIfVnpRP9dQ59vKxv+TkBaIppWTux9H6B0uczNf48PZiGSMj5Ju76VezM7oYszqQ/1wAHY7w==" saltValue="29gdsWOXCHwoY6Cvhx0Y9w==" spinCount="100000" sheet="1" formatCells="0" formatColumns="0" formatRows="0" sort="0" autoFilter="0"/>
  <autoFilter ref="B4:F31" xr:uid="{00000000-0001-0000-0000-000000000000}"/>
  <mergeCells count="19">
    <mergeCell ref="B1:E1"/>
    <mergeCell ref="B2:E2"/>
    <mergeCell ref="A1:A2"/>
    <mergeCell ref="F1:F2"/>
    <mergeCell ref="B34:F38"/>
    <mergeCell ref="B3:E3"/>
    <mergeCell ref="B21:B24"/>
    <mergeCell ref="B26:B29"/>
    <mergeCell ref="B11:B14"/>
    <mergeCell ref="B31:D31"/>
    <mergeCell ref="B16:B19"/>
    <mergeCell ref="B5:B9"/>
    <mergeCell ref="B30:D30"/>
    <mergeCell ref="H26:H29"/>
    <mergeCell ref="H16:H19"/>
    <mergeCell ref="H21:H24"/>
    <mergeCell ref="G1:L4"/>
    <mergeCell ref="H5:H8"/>
    <mergeCell ref="H11:H14"/>
  </mergeCells>
  <phoneticPr fontId="7" type="noConversion"/>
  <conditionalFormatting sqref="B31:D31">
    <cfRule type="cellIs" dxfId="15" priority="1" operator="equal">
      <formula>"Consult with regulatory partner to prepare for final review and regulatory alignment"</formula>
    </cfRule>
    <cfRule type="cellIs" dxfId="14" priority="3" operator="equal">
      <formula>"Final review recommended"</formula>
    </cfRule>
    <cfRule type="cellIs" dxfId="13" priority="4" operator="equal">
      <formula>"Review and close gaps before NB engagement"</formula>
    </cfRule>
    <cfRule type="cellIs" dxfId="12" priority="5" operator="equal">
      <formula>"Immediate regulatory support needed"</formula>
    </cfRule>
  </conditionalFormatting>
  <conditionalFormatting sqref="E5:E9 E11:E14 E16:E19 E21:E24 E26:E29 E31">
    <cfRule type="cellIs" dxfId="3" priority="20" operator="equal">
      <formula>0</formula>
    </cfRule>
  </conditionalFormatting>
  <conditionalFormatting sqref="E31 E5:E9 E11:E14 E16:E19 E21:E24 E26:E29">
    <cfRule type="cellIs" dxfId="2" priority="17" operator="equal">
      <formula>""""""</formula>
    </cfRule>
    <cfRule type="cellIs" dxfId="1" priority="18" operator="equal">
      <formula>2</formula>
    </cfRule>
    <cfRule type="cellIs" dxfId="0" priority="19" operator="equal">
      <formula>1</formula>
    </cfRule>
  </conditionalFormatting>
  <conditionalFormatting sqref="E31">
    <cfRule type="cellIs" dxfId="11" priority="13" operator="equal">
      <formula>42</formula>
    </cfRule>
    <cfRule type="cellIs" dxfId="10" priority="14" operator="between">
      <formula>26</formula>
      <formula>41</formula>
    </cfRule>
    <cfRule type="cellIs" dxfId="9" priority="15" operator="between">
      <formula>16</formula>
      <formula>25</formula>
    </cfRule>
    <cfRule type="cellIs" dxfId="8" priority="16" operator="lessThan">
      <formula>15</formula>
    </cfRule>
  </conditionalFormatting>
  <conditionalFormatting sqref="F31">
    <cfRule type="cellIs" dxfId="7" priority="9" operator="equal">
      <formula>"🟢 Strong Foundation!"</formula>
    </cfRule>
    <cfRule type="cellIs" dxfId="6" priority="10" operator="equal">
      <formula>"✅ Almost Ready"</formula>
    </cfRule>
    <cfRule type="cellIs" dxfId="5" priority="11" operator="equal">
      <formula>"⚠️ Moderate Risk"</formula>
    </cfRule>
    <cfRule type="cellIs" dxfId="4" priority="12" operator="equal">
      <formula>"🚨 Critical Risk"</formula>
    </cfRule>
  </conditionalFormatting>
  <dataValidations count="1">
    <dataValidation type="list" allowBlank="1" showInputMessage="1" showErrorMessage="1" sqref="E16:E19 E11:E14 E21:E24 E5:E9 E26:E29" xr:uid="{14EF0A7F-BC77-4A65-AE35-C680EF6A62A2}">
      <formula1>"-,0,1,2"</formula1>
    </dataValidation>
  </dataValidations>
  <hyperlinks>
    <hyperlink ref="F1" r:id="rId1" display="https://lumisinternational.com/" xr:uid="{FC46A666-A00E-4C5A-9358-CB50731E7EB2}"/>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DE9BE-DB23-41E4-8279-0678951804B8}">
  <dimension ref="A1:F22"/>
  <sheetViews>
    <sheetView showGridLines="0" zoomScale="70" zoomScaleNormal="70" workbookViewId="0">
      <selection activeCell="E3" sqref="E3"/>
    </sheetView>
  </sheetViews>
  <sheetFormatPr defaultColWidth="8.85546875" defaultRowHeight="15" x14ac:dyDescent="0.25"/>
  <cols>
    <col min="1" max="1" width="23.5703125" customWidth="1"/>
    <col min="2" max="2" width="33" customWidth="1"/>
    <col min="3" max="3" width="23.7109375" customWidth="1"/>
    <col min="4" max="4" width="28.42578125" customWidth="1"/>
    <col min="5" max="5" width="28.85546875" customWidth="1"/>
    <col min="6" max="6" width="30.28515625" customWidth="1"/>
  </cols>
  <sheetData>
    <row r="1" spans="1:6" x14ac:dyDescent="0.25">
      <c r="A1" s="12" t="s">
        <v>0</v>
      </c>
      <c r="B1" s="13" t="s">
        <v>1</v>
      </c>
      <c r="C1" s="13" t="s">
        <v>2</v>
      </c>
      <c r="D1" s="14">
        <v>0</v>
      </c>
      <c r="E1" s="15">
        <v>1</v>
      </c>
      <c r="F1" s="16">
        <v>2</v>
      </c>
    </row>
    <row r="2" spans="1:6" ht="45" x14ac:dyDescent="0.25">
      <c r="A2" s="39" t="s">
        <v>3</v>
      </c>
      <c r="B2" s="39" t="s">
        <v>8</v>
      </c>
      <c r="C2" s="40" t="s">
        <v>25</v>
      </c>
      <c r="D2" s="39" t="s">
        <v>47</v>
      </c>
      <c r="E2" s="39" t="s">
        <v>48</v>
      </c>
      <c r="F2" s="39" t="s">
        <v>49</v>
      </c>
    </row>
    <row r="3" spans="1:6" ht="60" x14ac:dyDescent="0.25">
      <c r="A3" s="39" t="s">
        <v>3</v>
      </c>
      <c r="B3" s="39" t="s">
        <v>9</v>
      </c>
      <c r="C3" s="40" t="s">
        <v>26</v>
      </c>
      <c r="D3" s="39" t="s">
        <v>50</v>
      </c>
      <c r="E3" s="39" t="s">
        <v>51</v>
      </c>
      <c r="F3" s="39" t="s">
        <v>49</v>
      </c>
    </row>
    <row r="4" spans="1:6" ht="45" x14ac:dyDescent="0.25">
      <c r="A4" s="39" t="s">
        <v>3</v>
      </c>
      <c r="B4" s="39" t="s">
        <v>10</v>
      </c>
      <c r="C4" s="40" t="s">
        <v>27</v>
      </c>
      <c r="D4" s="39" t="s">
        <v>52</v>
      </c>
      <c r="E4" s="39" t="s">
        <v>53</v>
      </c>
      <c r="F4" s="39" t="s">
        <v>49</v>
      </c>
    </row>
    <row r="5" spans="1:6" ht="45" x14ac:dyDescent="0.25">
      <c r="A5" s="39" t="s">
        <v>3</v>
      </c>
      <c r="B5" s="39" t="s">
        <v>11</v>
      </c>
      <c r="C5" s="40" t="s">
        <v>28</v>
      </c>
      <c r="D5" s="39" t="s">
        <v>105</v>
      </c>
      <c r="E5" s="39" t="s">
        <v>54</v>
      </c>
      <c r="F5" s="39" t="s">
        <v>49</v>
      </c>
    </row>
    <row r="6" spans="1:6" ht="150" x14ac:dyDescent="0.25">
      <c r="A6" s="39" t="s">
        <v>3</v>
      </c>
      <c r="B6" s="39" t="s">
        <v>92</v>
      </c>
      <c r="C6" s="40" t="s">
        <v>95</v>
      </c>
      <c r="D6" s="39" t="s">
        <v>85</v>
      </c>
      <c r="E6" s="39" t="s">
        <v>86</v>
      </c>
      <c r="F6" s="39" t="s">
        <v>49</v>
      </c>
    </row>
    <row r="7" spans="1:6" ht="45" x14ac:dyDescent="0.25">
      <c r="A7" s="39" t="s">
        <v>4</v>
      </c>
      <c r="B7" s="39" t="s">
        <v>12</v>
      </c>
      <c r="C7" s="40" t="s">
        <v>29</v>
      </c>
      <c r="D7" s="39" t="s">
        <v>55</v>
      </c>
      <c r="E7" s="39" t="s">
        <v>56</v>
      </c>
      <c r="F7" s="39" t="s">
        <v>49</v>
      </c>
    </row>
    <row r="8" spans="1:6" ht="60" x14ac:dyDescent="0.25">
      <c r="A8" s="39" t="s">
        <v>4</v>
      </c>
      <c r="B8" s="39" t="s">
        <v>90</v>
      </c>
      <c r="C8" s="40" t="s">
        <v>30</v>
      </c>
      <c r="D8" s="39" t="s">
        <v>91</v>
      </c>
      <c r="E8" s="39" t="s">
        <v>57</v>
      </c>
      <c r="F8" s="39" t="s">
        <v>49</v>
      </c>
    </row>
    <row r="9" spans="1:6" ht="45" x14ac:dyDescent="0.25">
      <c r="A9" s="39" t="s">
        <v>4</v>
      </c>
      <c r="B9" s="39" t="s">
        <v>13</v>
      </c>
      <c r="C9" s="40" t="s">
        <v>31</v>
      </c>
      <c r="D9" s="39" t="s">
        <v>58</v>
      </c>
      <c r="E9" s="39" t="s">
        <v>59</v>
      </c>
      <c r="F9" s="39" t="s">
        <v>49</v>
      </c>
    </row>
    <row r="10" spans="1:6" ht="90" x14ac:dyDescent="0.25">
      <c r="A10" s="39" t="s">
        <v>4</v>
      </c>
      <c r="B10" s="39" t="s">
        <v>89</v>
      </c>
      <c r="C10" s="40" t="s">
        <v>32</v>
      </c>
      <c r="D10" s="39" t="s">
        <v>87</v>
      </c>
      <c r="E10" s="39" t="s">
        <v>88</v>
      </c>
      <c r="F10" s="39" t="s">
        <v>49</v>
      </c>
    </row>
    <row r="11" spans="1:6" ht="45" x14ac:dyDescent="0.25">
      <c r="A11" s="39" t="s">
        <v>5</v>
      </c>
      <c r="B11" s="39" t="s">
        <v>14</v>
      </c>
      <c r="C11" s="40" t="s">
        <v>33</v>
      </c>
      <c r="D11" s="39" t="s">
        <v>60</v>
      </c>
      <c r="E11" s="39" t="s">
        <v>61</v>
      </c>
      <c r="F11" s="39" t="s">
        <v>49</v>
      </c>
    </row>
    <row r="12" spans="1:6" ht="45" x14ac:dyDescent="0.25">
      <c r="A12" s="39" t="s">
        <v>5</v>
      </c>
      <c r="B12" s="39" t="s">
        <v>15</v>
      </c>
      <c r="C12" s="40" t="s">
        <v>34</v>
      </c>
      <c r="D12" s="39" t="s">
        <v>62</v>
      </c>
      <c r="E12" s="39" t="s">
        <v>63</v>
      </c>
      <c r="F12" s="39" t="s">
        <v>49</v>
      </c>
    </row>
    <row r="13" spans="1:6" ht="45" x14ac:dyDescent="0.25">
      <c r="A13" s="39" t="s">
        <v>5</v>
      </c>
      <c r="B13" s="39" t="s">
        <v>16</v>
      </c>
      <c r="C13" s="40" t="s">
        <v>35</v>
      </c>
      <c r="D13" s="39" t="s">
        <v>64</v>
      </c>
      <c r="E13" s="39" t="s">
        <v>65</v>
      </c>
      <c r="F13" s="39" t="s">
        <v>49</v>
      </c>
    </row>
    <row r="14" spans="1:6" ht="45" x14ac:dyDescent="0.25">
      <c r="A14" s="39" t="s">
        <v>5</v>
      </c>
      <c r="B14" s="39" t="s">
        <v>66</v>
      </c>
      <c r="C14" s="40" t="s">
        <v>36</v>
      </c>
      <c r="D14" s="39" t="s">
        <v>67</v>
      </c>
      <c r="E14" s="39" t="s">
        <v>68</v>
      </c>
      <c r="F14" s="39" t="s">
        <v>49</v>
      </c>
    </row>
    <row r="15" spans="1:6" ht="60" x14ac:dyDescent="0.25">
      <c r="A15" s="39" t="s">
        <v>6</v>
      </c>
      <c r="B15" s="39" t="s">
        <v>17</v>
      </c>
      <c r="C15" s="40" t="s">
        <v>37</v>
      </c>
      <c r="D15" s="39" t="s">
        <v>69</v>
      </c>
      <c r="E15" s="39" t="s">
        <v>70</v>
      </c>
      <c r="F15" s="39" t="s">
        <v>49</v>
      </c>
    </row>
    <row r="16" spans="1:6" ht="45" x14ac:dyDescent="0.25">
      <c r="A16" s="39" t="s">
        <v>6</v>
      </c>
      <c r="B16" s="39" t="s">
        <v>18</v>
      </c>
      <c r="C16" s="40" t="s">
        <v>38</v>
      </c>
      <c r="D16" s="39" t="s">
        <v>71</v>
      </c>
      <c r="E16" s="39" t="s">
        <v>72</v>
      </c>
      <c r="F16" s="39" t="s">
        <v>49</v>
      </c>
    </row>
    <row r="17" spans="1:6" ht="45" x14ac:dyDescent="0.25">
      <c r="A17" s="39" t="s">
        <v>6</v>
      </c>
      <c r="B17" s="39" t="s">
        <v>19</v>
      </c>
      <c r="C17" s="40" t="s">
        <v>39</v>
      </c>
      <c r="D17" s="39" t="s">
        <v>73</v>
      </c>
      <c r="E17" s="39" t="s">
        <v>74</v>
      </c>
      <c r="F17" s="39" t="s">
        <v>49</v>
      </c>
    </row>
    <row r="18" spans="1:6" ht="45" x14ac:dyDescent="0.25">
      <c r="A18" s="39" t="s">
        <v>6</v>
      </c>
      <c r="B18" s="39" t="s">
        <v>20</v>
      </c>
      <c r="C18" s="40" t="s">
        <v>40</v>
      </c>
      <c r="D18" s="39" t="s">
        <v>75</v>
      </c>
      <c r="E18" s="39" t="s">
        <v>76</v>
      </c>
      <c r="F18" s="39" t="s">
        <v>49</v>
      </c>
    </row>
    <row r="19" spans="1:6" ht="45" x14ac:dyDescent="0.25">
      <c r="A19" s="39" t="s">
        <v>7</v>
      </c>
      <c r="B19" s="39" t="s">
        <v>21</v>
      </c>
      <c r="C19" s="40" t="s">
        <v>41</v>
      </c>
      <c r="D19" s="39" t="s">
        <v>77</v>
      </c>
      <c r="E19" s="39" t="s">
        <v>78</v>
      </c>
      <c r="F19" s="39" t="s">
        <v>49</v>
      </c>
    </row>
    <row r="20" spans="1:6" ht="45" x14ac:dyDescent="0.25">
      <c r="A20" s="39" t="s">
        <v>7</v>
      </c>
      <c r="B20" s="39" t="s">
        <v>22</v>
      </c>
      <c r="C20" s="40" t="s">
        <v>42</v>
      </c>
      <c r="D20" s="39" t="s">
        <v>79</v>
      </c>
      <c r="E20" s="39" t="s">
        <v>80</v>
      </c>
      <c r="F20" s="39" t="s">
        <v>49</v>
      </c>
    </row>
    <row r="21" spans="1:6" ht="45" x14ac:dyDescent="0.25">
      <c r="A21" s="39" t="s">
        <v>7</v>
      </c>
      <c r="B21" s="39" t="s">
        <v>23</v>
      </c>
      <c r="C21" s="40" t="s">
        <v>43</v>
      </c>
      <c r="D21" s="39" t="s">
        <v>81</v>
      </c>
      <c r="E21" s="39" t="s">
        <v>82</v>
      </c>
      <c r="F21" s="39" t="s">
        <v>49</v>
      </c>
    </row>
    <row r="22" spans="1:6" ht="45" x14ac:dyDescent="0.25">
      <c r="A22" s="39" t="s">
        <v>7</v>
      </c>
      <c r="B22" s="39" t="s">
        <v>24</v>
      </c>
      <c r="C22" s="40" t="s">
        <v>44</v>
      </c>
      <c r="D22" s="39" t="s">
        <v>83</v>
      </c>
      <c r="E22" s="39" t="s">
        <v>84</v>
      </c>
      <c r="F22" s="39" t="s">
        <v>49</v>
      </c>
    </row>
  </sheetData>
  <sheetProtection algorithmName="SHA-512" hashValue="pKsVg0gkYLq6TDXEceUD0FPr3G9RTPH5HNx72/XxLfm/exmCqNe167WzljVJA++0aR77jCYmPd7szbfw/+x6rw==" saltValue="rkBGdq3WeqvEMOE7OQiVZg==" spinCount="100000" sheet="1" objects="1" scenarios="1"/>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Stella Vu</dc:creator>
  <cp:lastModifiedBy>Liam Spencer</cp:lastModifiedBy>
  <dcterms:created xsi:type="dcterms:W3CDTF">2025-06-10T11:54:29Z</dcterms:created>
  <dcterms:modified xsi:type="dcterms:W3CDTF">2025-09-09T14:08:29Z</dcterms:modified>
</cp:coreProperties>
</file>